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K294" i="1" s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J317" i="1" s="1"/>
  <c r="I318" i="1"/>
  <c r="L317" i="1"/>
  <c r="K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J305" i="1" s="1"/>
  <c r="I306" i="1"/>
  <c r="L305" i="1"/>
  <c r="K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L294" i="1" s="1"/>
  <c r="K295" i="1"/>
  <c r="I295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J280" i="1" s="1"/>
  <c r="J262" i="1" s="1"/>
  <c r="I281" i="1"/>
  <c r="L280" i="1"/>
  <c r="K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J248" i="1" s="1"/>
  <c r="I249" i="1"/>
  <c r="L248" i="1"/>
  <c r="K248" i="1"/>
  <c r="I248" i="1"/>
  <c r="L245" i="1"/>
  <c r="K245" i="1"/>
  <c r="J245" i="1"/>
  <c r="J244" i="1" s="1"/>
  <c r="I245" i="1"/>
  <c r="L244" i="1"/>
  <c r="K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L229" i="1" s="1"/>
  <c r="K230" i="1"/>
  <c r="I230" i="1"/>
  <c r="K229" i="1"/>
  <c r="I229" i="1"/>
  <c r="L225" i="1"/>
  <c r="K225" i="1"/>
  <c r="J225" i="1"/>
  <c r="J224" i="1" s="1"/>
  <c r="J223" i="1" s="1"/>
  <c r="I225" i="1"/>
  <c r="L224" i="1"/>
  <c r="K224" i="1"/>
  <c r="I224" i="1"/>
  <c r="L223" i="1"/>
  <c r="K223" i="1"/>
  <c r="I223" i="1"/>
  <c r="L221" i="1"/>
  <c r="K221" i="1"/>
  <c r="J221" i="1"/>
  <c r="J220" i="1" s="1"/>
  <c r="J219" i="1" s="1"/>
  <c r="I221" i="1"/>
  <c r="L220" i="1"/>
  <c r="K220" i="1"/>
  <c r="I220" i="1"/>
  <c r="L219" i="1"/>
  <c r="K219" i="1"/>
  <c r="I219" i="1"/>
  <c r="L212" i="1"/>
  <c r="K212" i="1"/>
  <c r="J212" i="1"/>
  <c r="J211" i="1" s="1"/>
  <c r="J207" i="1" s="1"/>
  <c r="I212" i="1"/>
  <c r="L211" i="1"/>
  <c r="K211" i="1"/>
  <c r="I211" i="1"/>
  <c r="L209" i="1"/>
  <c r="K209" i="1"/>
  <c r="J209" i="1"/>
  <c r="I209" i="1"/>
  <c r="I208" i="1" s="1"/>
  <c r="I207" i="1" s="1"/>
  <c r="L208" i="1"/>
  <c r="K208" i="1"/>
  <c r="J208" i="1"/>
  <c r="L207" i="1"/>
  <c r="K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I192" i="1" s="1"/>
  <c r="L192" i="1"/>
  <c r="K192" i="1"/>
  <c r="J192" i="1"/>
  <c r="L188" i="1"/>
  <c r="K188" i="1"/>
  <c r="J188" i="1"/>
  <c r="J187" i="1" s="1"/>
  <c r="J178" i="1" s="1"/>
  <c r="I188" i="1"/>
  <c r="I187" i="1" s="1"/>
  <c r="L187" i="1"/>
  <c r="K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L179" i="1"/>
  <c r="K179" i="1"/>
  <c r="J179" i="1"/>
  <c r="I179" i="1"/>
  <c r="L178" i="1"/>
  <c r="L177" i="1" s="1"/>
  <c r="L172" i="1"/>
  <c r="K172" i="1"/>
  <c r="K171" i="1" s="1"/>
  <c r="J172" i="1"/>
  <c r="J171" i="1" s="1"/>
  <c r="I172" i="1"/>
  <c r="L171" i="1"/>
  <c r="I171" i="1"/>
  <c r="L167" i="1"/>
  <c r="K167" i="1"/>
  <c r="K166" i="1" s="1"/>
  <c r="J167" i="1"/>
  <c r="I167" i="1"/>
  <c r="L166" i="1"/>
  <c r="J166" i="1"/>
  <c r="I166" i="1"/>
  <c r="I165" i="1"/>
  <c r="I160" i="1" s="1"/>
  <c r="L163" i="1"/>
  <c r="K163" i="1"/>
  <c r="J163" i="1"/>
  <c r="J162" i="1" s="1"/>
  <c r="J161" i="1" s="1"/>
  <c r="I163" i="1"/>
  <c r="L162" i="1"/>
  <c r="K162" i="1"/>
  <c r="I162" i="1"/>
  <c r="L161" i="1"/>
  <c r="K161" i="1"/>
  <c r="I161" i="1"/>
  <c r="L158" i="1"/>
  <c r="K158" i="1"/>
  <c r="J158" i="1"/>
  <c r="J157" i="1" s="1"/>
  <c r="J151" i="1" s="1"/>
  <c r="J150" i="1" s="1"/>
  <c r="I158" i="1"/>
  <c r="L157" i="1"/>
  <c r="K157" i="1"/>
  <c r="I157" i="1"/>
  <c r="L153" i="1"/>
  <c r="K153" i="1"/>
  <c r="J153" i="1"/>
  <c r="I153" i="1"/>
  <c r="L152" i="1"/>
  <c r="K152" i="1"/>
  <c r="J152" i="1"/>
  <c r="I152" i="1"/>
  <c r="L151" i="1"/>
  <c r="K151" i="1"/>
  <c r="I151" i="1"/>
  <c r="L150" i="1"/>
  <c r="K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L138" i="1"/>
  <c r="L137" i="1" s="1"/>
  <c r="K138" i="1"/>
  <c r="I138" i="1"/>
  <c r="I137" i="1" s="1"/>
  <c r="I131" i="1" s="1"/>
  <c r="K137" i="1"/>
  <c r="L134" i="1"/>
  <c r="K134" i="1"/>
  <c r="J134" i="1"/>
  <c r="I134" i="1"/>
  <c r="L133" i="1"/>
  <c r="K133" i="1"/>
  <c r="J133" i="1"/>
  <c r="J132" i="1" s="1"/>
  <c r="I133" i="1"/>
  <c r="L132" i="1"/>
  <c r="K132" i="1"/>
  <c r="I132" i="1"/>
  <c r="K131" i="1"/>
  <c r="L129" i="1"/>
  <c r="K129" i="1"/>
  <c r="J129" i="1"/>
  <c r="I129" i="1"/>
  <c r="L128" i="1"/>
  <c r="K128" i="1"/>
  <c r="J128" i="1"/>
  <c r="J127" i="1" s="1"/>
  <c r="I128" i="1"/>
  <c r="L127" i="1"/>
  <c r="K127" i="1"/>
  <c r="I127" i="1"/>
  <c r="L125" i="1"/>
  <c r="K125" i="1"/>
  <c r="J125" i="1"/>
  <c r="J124" i="1" s="1"/>
  <c r="J123" i="1" s="1"/>
  <c r="I125" i="1"/>
  <c r="L124" i="1"/>
  <c r="K124" i="1"/>
  <c r="I124" i="1"/>
  <c r="L123" i="1"/>
  <c r="K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J116" i="1" s="1"/>
  <c r="J115" i="1" s="1"/>
  <c r="I117" i="1"/>
  <c r="L116" i="1"/>
  <c r="L115" i="1" s="1"/>
  <c r="L109" i="1" s="1"/>
  <c r="K116" i="1"/>
  <c r="I116" i="1"/>
  <c r="I115" i="1" s="1"/>
  <c r="I109" i="1" s="1"/>
  <c r="K115" i="1"/>
  <c r="L112" i="1"/>
  <c r="K112" i="1"/>
  <c r="J112" i="1"/>
  <c r="I112" i="1"/>
  <c r="L111" i="1"/>
  <c r="K111" i="1"/>
  <c r="J111" i="1"/>
  <c r="J110" i="1" s="1"/>
  <c r="I111" i="1"/>
  <c r="L110" i="1"/>
  <c r="K110" i="1"/>
  <c r="I110" i="1"/>
  <c r="K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 s="1"/>
  <c r="I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I33" i="1"/>
  <c r="I32" i="1" s="1"/>
  <c r="L32" i="1"/>
  <c r="K32" i="1"/>
  <c r="L31" i="1"/>
  <c r="K31" i="1"/>
  <c r="J295" i="1" l="1"/>
  <c r="J294" i="1" s="1"/>
  <c r="L176" i="1"/>
  <c r="J230" i="1"/>
  <c r="J229" i="1" s="1"/>
  <c r="J177" i="1"/>
  <c r="K178" i="1"/>
  <c r="K177" i="1" s="1"/>
  <c r="K176" i="1" s="1"/>
  <c r="I178" i="1"/>
  <c r="I177" i="1" s="1"/>
  <c r="I176" i="1" s="1"/>
  <c r="L165" i="1"/>
  <c r="L160" i="1" s="1"/>
  <c r="J165" i="1"/>
  <c r="K165" i="1"/>
  <c r="K160" i="1" s="1"/>
  <c r="K30" i="1" s="1"/>
  <c r="J160" i="1"/>
  <c r="L131" i="1"/>
  <c r="J131" i="1"/>
  <c r="J109" i="1"/>
  <c r="L30" i="1"/>
  <c r="L359" i="1" s="1"/>
  <c r="J31" i="1"/>
  <c r="J30" i="1" s="1"/>
  <c r="I31" i="1"/>
  <c r="I30" i="1" s="1"/>
  <c r="J176" i="1" l="1"/>
  <c r="K359" i="1"/>
  <c r="J359" i="1"/>
  <c r="I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<sst xmlns="http://schemas.openxmlformats.org/spreadsheetml/2006/main" count="378" uniqueCount="235">
  <si>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</si>
  <si>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</si>
  <si>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</si>
  <si>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</si>
  <si>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</si>
  <si>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</si>
  <si>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</si>
  <si>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</si>
  <si>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</si>
  <si>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</si>
  <si>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</si>
  <si>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</si>
  <si>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</si>
  <si>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</si>
  <si>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</si>
  <si>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</si>
  <si>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</si>
  <si>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</si>
  <si>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</si>
  <si>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</si>
  <si>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</si>
  <si>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</si>
  <si>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</si>
  <si>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</si>
  <si>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</si>
  <si>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</si>
  <si>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</si>
  <si>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</si>
  <si>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</si>
  <si>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</si>
  <si>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</si>
  <si>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</si>
  <si>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</si>
  <si>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</si>
  <si>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</si>
  <si>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</si>
  <si>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</si>
  <si>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</si>
  <si>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</si>
  <si>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</si>
  <si>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</si>
  <si>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</si>
  <si>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</si>
  <si>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</si>
  <si>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</si>
  <si>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</si>
  <si>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</si>
  <si>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</si>
  <si>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</si>
  <si>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</si>
  <si>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</si>
  <si>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</si>
  <si>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</si>
  <si>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</si>
  <si>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</si>
  <si>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</si>
  <si>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</si>
  <si>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</si>
  <si>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</si>
  <si>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</si>
  <si>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</si>
  <si>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</si>
  <si>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</si>
  <si>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</si>
  <si>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</si>
  <si>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</si>
  <si>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</si>
  <si>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</si>
  <si>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</si>
  <si>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</si>
  <si>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</si>
  <si>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</si>
  <si>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</si>
  <si>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</si>
  <si>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</si>
  <si>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</si>
  <si>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</si>
  <si>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</si>
  <si>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</si>
  <si>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</si>
  <si>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</si>
  <si>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</si>
  <si>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</si>
  <si>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</si>
  <si>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</si>
  <si>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</si>
  <si>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</si>
  <si>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</si>
  <si>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</si>
  <si>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</si>
  <si>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</si>
  <si>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</si>
  <si>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</si>
  <si>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</si>
  <si>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</si>
  <si>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</si>
  <si>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</si>
  <si>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</si>
  <si>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</si>
  <si>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</si>
  <si>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</si>
  <si>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</si>
  <si>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</si>
  <si>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</si>
  <si>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</si>
  <si>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</si>
  <si>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</si>
  <si>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</si>
  <si>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</si>
  <si>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</si>
  <si>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</si>
  <si>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</si>
  <si>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</si>
  <si>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</si>
  <si>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</si>
  <si>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</si>
  <si>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</si>
  <si>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</si>
  <si>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</si>
  <si>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</si>
  <si>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</si>
  <si>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</si>
  <si>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</si>
  <si>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</si>
  <si>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</si>
  <si>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</si>
  <si>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</si>
  <si>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</si>
  <si>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</si>
  <si>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</si>
  <si>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</si>
  <si>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</si>
  <si>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</si>
  <si>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</si>
  <si>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</si>
  <si>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</si>
  <si>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</si>
  <si>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</si>
  <si>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</si>
  <si>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</si>
  <si>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</si>
  <si>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</si>
  <si>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</si>
  <si>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</si>
  <si>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</si>
  <si>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</si>
  <si>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</si>
  <si>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</si>
  <si>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</si>
  <si>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</si>
  <si>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</si>
  <si>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</si>
  <si>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</si>
  <si>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</si>
  <si>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</si>
  <si>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</si>
  <si>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</si>
  <si>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</si>
  <si>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</si>
  <si>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</si>
  <si>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</si>
  <si>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</si>
  <si>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</si>
  <si>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</si>
  <si>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</si>
  <si>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</si>
  <si>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</si>
  <si>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</si>
  <si>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</si>
  <si>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</si>
  <si>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</si>
  <si>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</si>
  <si>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</si>
  <si>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</si>
  <si>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</si>
  <si>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</si>
  <si>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</si>
  <si>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</si>
  <si>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</si>
  <si>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</si>
  <si>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</si>
  <si>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</si>
  <si>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</si>
  <si>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</si>
  <si>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</si>
  <si>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</si>
  <si>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</si>
  <si>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</si>
  <si>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</si>
  <si>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</si>
  <si>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</si>
  <si>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</si>
  <si>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</si>
  <si>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</si>
  <si>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</si>
  <si>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</si>
  <si>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</si>
  <si>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</si>
  <si>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</si>
  <si>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</si>
  <si>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</si>
  <si>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</si>
  <si>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</si>
  <si>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</si>
  <si>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</si>
  <si>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</si>
  <si>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</si>
  <si>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</si>
  <si>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</si>
  <si>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</si>
  <si>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</si>
  <si>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</si>
  <si>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</si>
  <si>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</si>
  <si>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</si>
  <si>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</si>
  <si>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</si>
  <si>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</si>
  <si>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</si>
  <si>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</si>
  <si>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</si>
  <si>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</si>
  <si>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</si>
  <si>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</si>
  <si>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</si>
  <si>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</si>
  <si>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</si>
  <si>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</si>
  <si>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</si>
  <si>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Vyr. buhalterė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</si>
  <si>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</si>
  <si>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</si>
  <si>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  (data)</t>
  </si>
  <si>
    <t xml:space="preserve">                                                              Švietimo paslaugų užtikrinimas ir gerinimas</t>
  </si>
  <si>
    <t>2019 m. liepos 2  d.   Nr.2334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</si>
</sst>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14" colorId="9" zoomScale="60" zoomScaleNormal="100" workbookViewId="0">
      <selection activeCell="K148" sqref="K148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234</v>
      </c>
      <c r="H15" s="199"/>
      <c r="I15" s="199"/>
      <c r="J15" s="199"/>
      <c r="K15" s="199"/>
    </row>
    <row r="16" spans="1:13" ht="11.25" customHeight="1" x14ac:dyDescent="0.25">
      <c r="G16" s="200" t="s">
        <v>232</v>
      </c>
      <c r="H16" s="201"/>
      <c r="I16" s="201"/>
      <c r="J16" s="201"/>
      <c r="K16" s="201"/>
    </row>
    <row r="17" spans="1:13" ht="15" customHeight="1" x14ac:dyDescent="0.25">
      <c r="B17" s="1"/>
      <c r="C17" s="1"/>
      <c r="D17" s="1"/>
      <c r="E17" s="202" t="s">
        <v>233</v>
      </c>
      <c r="F17" s="203"/>
      <c r="G17" s="204"/>
      <c r="H17" s="204"/>
      <c r="I17" s="204"/>
      <c r="J17" s="204"/>
      <c r="K17" s="204"/>
      <c r="L17" s="1"/>
    </row>
    <row r="18" spans="1:13" ht="12" customHeight="1" x14ac:dyDescent="0.25">
      <c r="A18" s="205" t="s">
        <v>13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206"/>
      <c r="D22" s="207"/>
      <c r="E22" s="207"/>
      <c r="F22" s="208"/>
      <c r="G22" s="207"/>
      <c r="H22" s="207"/>
      <c r="I22" s="20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90" t="s">
        <v>22</v>
      </c>
      <c r="H25" s="19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76" t="s">
        <v>24</v>
      </c>
      <c r="B27" s="177"/>
      <c r="C27" s="177"/>
      <c r="D27" s="177"/>
      <c r="E27" s="177"/>
      <c r="F27" s="177"/>
      <c r="G27" s="180" t="s">
        <v>25</v>
      </c>
      <c r="H27" s="182" t="s">
        <v>26</v>
      </c>
      <c r="I27" s="184" t="s">
        <v>27</v>
      </c>
      <c r="J27" s="185"/>
      <c r="K27" s="186" t="s">
        <v>28</v>
      </c>
      <c r="L27" s="188" t="s">
        <v>29</v>
      </c>
    </row>
    <row r="28" spans="1:13" ht="46.5" customHeight="1" x14ac:dyDescent="0.25">
      <c r="A28" s="178"/>
      <c r="B28" s="179"/>
      <c r="C28" s="179"/>
      <c r="D28" s="179"/>
      <c r="E28" s="179"/>
      <c r="F28" s="179"/>
      <c r="G28" s="181"/>
      <c r="H28" s="183"/>
      <c r="I28" s="40" t="s">
        <v>30</v>
      </c>
      <c r="J28" s="41" t="s">
        <v>31</v>
      </c>
      <c r="K28" s="187"/>
      <c r="L28" s="189"/>
    </row>
    <row r="29" spans="1:13" ht="11.25" customHeight="1" x14ac:dyDescent="0.25">
      <c r="A29" s="170" t="s">
        <v>32</v>
      </c>
      <c r="B29" s="171"/>
      <c r="C29" s="171"/>
      <c r="D29" s="171"/>
      <c r="E29" s="171"/>
      <c r="F29" s="172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213000</v>
      </c>
      <c r="J30" s="53">
        <f>SUM(J31+J42+J61+J82+J89+J109+J131+J150+J160)</f>
        <v>132000</v>
      </c>
      <c r="K30" s="54">
        <f>SUM(K31+K42+K61+K82+K89+K109+K131+K150+K160)</f>
        <v>118473.68000000001</v>
      </c>
      <c r="L30" s="53">
        <f>SUM(L31+L42+L61+L82+L89+L109+L131+L150+L160)</f>
        <v>118473.68000000001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150400</v>
      </c>
      <c r="J31" s="53">
        <f>SUM(J32+J38)</f>
        <v>75300</v>
      </c>
      <c r="K31" s="61">
        <f>SUM(K32+K38)</f>
        <v>78479.040000000008</v>
      </c>
      <c r="L31" s="62">
        <f>SUM(L32+L38)</f>
        <v>78479.040000000008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148200</v>
      </c>
      <c r="J32" s="53">
        <f>SUM(J33)</f>
        <v>74200</v>
      </c>
      <c r="K32" s="54">
        <f>SUM(K33)</f>
        <v>77476.66</v>
      </c>
      <c r="L32" s="53">
        <f>SUM(L33)</f>
        <v>77476.66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148200</v>
      </c>
      <c r="J33" s="53">
        <f t="shared" ref="J33:L34" si="0">SUM(J34)</f>
        <v>74200</v>
      </c>
      <c r="K33" s="53">
        <f t="shared" si="0"/>
        <v>77476.66</v>
      </c>
      <c r="L33" s="53">
        <f t="shared" si="0"/>
        <v>77476.66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148200</v>
      </c>
      <c r="J34" s="54">
        <f t="shared" si="0"/>
        <v>74200</v>
      </c>
      <c r="K34" s="54">
        <f t="shared" si="0"/>
        <v>77476.66</v>
      </c>
      <c r="L34" s="54">
        <f t="shared" si="0"/>
        <v>77476.66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>
        <v>148200</v>
      </c>
      <c r="J35" s="73">
        <v>74200</v>
      </c>
      <c r="K35" s="73">
        <v>77476.66</v>
      </c>
      <c r="L35" s="73">
        <v>77476.66</v>
      </c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2200</v>
      </c>
      <c r="J38" s="53">
        <f t="shared" si="1"/>
        <v>1100</v>
      </c>
      <c r="K38" s="54">
        <f t="shared" si="1"/>
        <v>1002.38</v>
      </c>
      <c r="L38" s="53">
        <f t="shared" si="1"/>
        <v>1002.38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2200</v>
      </c>
      <c r="J39" s="53">
        <f t="shared" si="1"/>
        <v>1100</v>
      </c>
      <c r="K39" s="53">
        <f t="shared" si="1"/>
        <v>1002.38</v>
      </c>
      <c r="L39" s="53">
        <f t="shared" si="1"/>
        <v>1002.38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2200</v>
      </c>
      <c r="J40" s="53">
        <f t="shared" si="1"/>
        <v>1100</v>
      </c>
      <c r="K40" s="53">
        <f t="shared" si="1"/>
        <v>1002.38</v>
      </c>
      <c r="L40" s="53">
        <f t="shared" si="1"/>
        <v>1002.38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>
        <v>2200</v>
      </c>
      <c r="J41" s="73">
        <v>1100</v>
      </c>
      <c r="K41" s="73">
        <v>1002.38</v>
      </c>
      <c r="L41" s="73">
        <v>1002.38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57500</v>
      </c>
      <c r="J42" s="78">
        <f t="shared" si="2"/>
        <v>51600</v>
      </c>
      <c r="K42" s="77">
        <f t="shared" si="2"/>
        <v>39890.18</v>
      </c>
      <c r="L42" s="77">
        <f t="shared" si="2"/>
        <v>39890.18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57500</v>
      </c>
      <c r="J43" s="54">
        <f t="shared" si="2"/>
        <v>51600</v>
      </c>
      <c r="K43" s="53">
        <f t="shared" si="2"/>
        <v>39890.18</v>
      </c>
      <c r="L43" s="54">
        <f t="shared" si="2"/>
        <v>39890.18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57500</v>
      </c>
      <c r="J44" s="54">
        <f t="shared" si="2"/>
        <v>51600</v>
      </c>
      <c r="K44" s="62">
        <f t="shared" si="2"/>
        <v>39890.18</v>
      </c>
      <c r="L44" s="62">
        <f t="shared" si="2"/>
        <v>39890.18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57500</v>
      </c>
      <c r="J45" s="84">
        <f>SUM(J46:J60)</f>
        <v>51600</v>
      </c>
      <c r="K45" s="85">
        <f>SUM(K46:K60)</f>
        <v>39890.18</v>
      </c>
      <c r="L45" s="85">
        <f>SUM(L46:L60)</f>
        <v>39890.18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>
        <v>900</v>
      </c>
      <c r="J47" s="73">
        <v>400</v>
      </c>
      <c r="K47" s="73">
        <v>31.96</v>
      </c>
      <c r="L47" s="73">
        <v>31.96</v>
      </c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>
        <v>1500</v>
      </c>
      <c r="J48" s="73">
        <v>800</v>
      </c>
      <c r="K48" s="73">
        <v>554.83000000000004</v>
      </c>
      <c r="L48" s="73">
        <v>554.83000000000004</v>
      </c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>
        <v>4500</v>
      </c>
      <c r="J49" s="73">
        <v>2400</v>
      </c>
      <c r="K49" s="73">
        <v>1925.48</v>
      </c>
      <c r="L49" s="73">
        <v>1925.48</v>
      </c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>
        <v>100</v>
      </c>
      <c r="J51" s="73">
        <v>100</v>
      </c>
      <c r="K51" s="73">
        <v>35.700000000000003</v>
      </c>
      <c r="L51" s="73">
        <v>35.700000000000003</v>
      </c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>
        <v>100</v>
      </c>
      <c r="J54" s="73">
        <v>100</v>
      </c>
      <c r="K54" s="73">
        <v>84.7</v>
      </c>
      <c r="L54" s="73">
        <v>84.7</v>
      </c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>
        <v>700</v>
      </c>
      <c r="J55" s="73">
        <v>200</v>
      </c>
      <c r="K55" s="73">
        <v>105</v>
      </c>
      <c r="L55" s="73">
        <v>105</v>
      </c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>
        <v>45200</v>
      </c>
      <c r="J57" s="73">
        <v>45200</v>
      </c>
      <c r="K57" s="73">
        <v>35132.129999999997</v>
      </c>
      <c r="L57" s="73">
        <v>35132.129999999997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>
        <v>1500</v>
      </c>
      <c r="J58" s="73">
        <v>700</v>
      </c>
      <c r="K58" s="73">
        <v>361.08</v>
      </c>
      <c r="L58" s="73">
        <v>361.08</v>
      </c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3000</v>
      </c>
      <c r="J60" s="73">
        <v>1700</v>
      </c>
      <c r="K60" s="73">
        <v>1659.3</v>
      </c>
      <c r="L60" s="73">
        <v>1659.3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5100</v>
      </c>
      <c r="J131" s="103">
        <f>SUM(J132+J137+J145)</f>
        <v>5100</v>
      </c>
      <c r="K131" s="54">
        <f>SUM(K132+K137+K145)</f>
        <v>104.46</v>
      </c>
      <c r="L131" s="53">
        <f>SUM(L132+L137+L145)</f>
        <v>104.46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5100</v>
      </c>
      <c r="J145" s="103">
        <f t="shared" si="15"/>
        <v>5100</v>
      </c>
      <c r="K145" s="54">
        <f t="shared" si="15"/>
        <v>104.46</v>
      </c>
      <c r="L145" s="53">
        <f t="shared" si="15"/>
        <v>104.46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5100</v>
      </c>
      <c r="J146" s="127">
        <f t="shared" si="15"/>
        <v>5100</v>
      </c>
      <c r="K146" s="85">
        <f t="shared" si="15"/>
        <v>104.46</v>
      </c>
      <c r="L146" s="84">
        <f t="shared" si="15"/>
        <v>104.46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5100</v>
      </c>
      <c r="J147" s="103">
        <f>SUM(J148:J149)</f>
        <v>5100</v>
      </c>
      <c r="K147" s="54">
        <f>SUM(K148:K149)</f>
        <v>104.46</v>
      </c>
      <c r="L147" s="53">
        <f>SUM(L148:L149)</f>
        <v>104.46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>
        <v>5100</v>
      </c>
      <c r="J148" s="128">
        <v>5100</v>
      </c>
      <c r="K148" s="128">
        <v>104.46</v>
      </c>
      <c r="L148" s="128">
        <v>104.46</v>
      </c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1700</v>
      </c>
      <c r="J176" s="103">
        <f>SUM(J177+J229+J294)</f>
        <v>1700</v>
      </c>
      <c r="K176" s="54">
        <f>SUM(K177+K229+K294)</f>
        <v>1681.9</v>
      </c>
      <c r="L176" s="53">
        <f>SUM(L177+L229+L294)</f>
        <v>1681.9</v>
      </c>
    </row>
    <row r="177" spans="1:12" ht="34.5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1700</v>
      </c>
      <c r="J177" s="77">
        <f>SUM(J178+J200+J207+J219+J223)</f>
        <v>1700</v>
      </c>
      <c r="K177" s="77">
        <f>SUM(K178+K200+K207+K219+K223)</f>
        <v>1681.9</v>
      </c>
      <c r="L177" s="77">
        <f>SUM(L178+L200+L207+L219+L223)</f>
        <v>1681.9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1700</v>
      </c>
      <c r="J178" s="103">
        <f>SUM(J179+J182+J187+J192+J197)</f>
        <v>1700</v>
      </c>
      <c r="K178" s="54">
        <f>SUM(K179+K182+K187+K192+K197)</f>
        <v>1681.9</v>
      </c>
      <c r="L178" s="53">
        <f>SUM(L179+L182+L187+L192+L197)</f>
        <v>1681.9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1700</v>
      </c>
      <c r="J187" s="103">
        <f>J188</f>
        <v>1700</v>
      </c>
      <c r="K187" s="54">
        <f>K188</f>
        <v>1681.9</v>
      </c>
      <c r="L187" s="53">
        <f>L188</f>
        <v>1681.9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1700</v>
      </c>
      <c r="J188" s="53">
        <f>SUM(J189:J191)</f>
        <v>1700</v>
      </c>
      <c r="K188" s="53">
        <f>SUM(K189:K191)</f>
        <v>1681.9</v>
      </c>
      <c r="L188" s="53">
        <f>SUM(L189:L191)</f>
        <v>1681.9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>
        <v>1700</v>
      </c>
      <c r="J190" s="74">
        <v>1700</v>
      </c>
      <c r="K190" s="74">
        <v>1681.9</v>
      </c>
      <c r="L190" s="74">
        <v>1681.9</v>
      </c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214700</v>
      </c>
      <c r="J359" s="122">
        <f>SUM(J30+J176)</f>
        <v>133700</v>
      </c>
      <c r="K359" s="122">
        <f>SUM(K30+K176)</f>
        <v>120155.58</v>
      </c>
      <c r="L359" s="122">
        <f>SUM(L30+L176)</f>
        <v>120155.58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73" t="s">
        <v>228</v>
      </c>
      <c r="L362" s="173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229</v>
      </c>
      <c r="I364" s="166"/>
      <c r="K364" s="167" t="s">
        <v>230</v>
      </c>
      <c r="L364" s="167"/>
    </row>
    <row r="365" spans="1:12" ht="26.25" customHeight="1" x14ac:dyDescent="0.25">
      <c r="D365" s="174" t="s">
        <v>231</v>
      </c>
      <c r="E365" s="175"/>
      <c r="F365" s="175"/>
      <c r="G365" s="175"/>
      <c r="H365" s="168"/>
      <c r="I365" s="169" t="s">
        <v>227</v>
      </c>
      <c r="K365" s="173" t="s">
        <v>228</v>
      </c>
      <c r="L365" s="173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scale="63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2019-07-10T11:23:08Z</cp:lastPrinted>
  <dcterms:modified xsi:type="dcterms:W3CDTF">2019-07-10T11:23:31Z</dcterms:modified>
</cp:coreProperties>
</file>